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410594.TKSM-LAN\Desktop\"/>
    </mc:Choice>
  </mc:AlternateContent>
  <bookViews>
    <workbookView xWindow="0" yWindow="0" windowWidth="21570" windowHeight="10320"/>
  </bookViews>
  <sheets>
    <sheet name="工事費内訳書" sheetId="2" r:id="rId1"/>
  </sheets>
  <definedNames>
    <definedName name="_xlnm.Print_Area" localSheetId="0">工事費内訳書!$A$1:$G$113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工事費内訳書!$G$113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工事費内訳書!$I$113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2" l="1"/>
  <c r="G106" i="2"/>
  <c r="G91" i="2"/>
  <c r="G90" i="2" s="1"/>
  <c r="G89" i="2" s="1"/>
  <c r="G88" i="2" s="1"/>
  <c r="G86" i="2" s="1"/>
  <c r="G85" i="2" s="1"/>
  <c r="G83" i="2"/>
  <c r="G82" i="2"/>
  <c r="G81" i="2"/>
  <c r="G77" i="2"/>
  <c r="G76" i="2"/>
  <c r="G75" i="2"/>
  <c r="G72" i="2"/>
  <c r="G71" i="2" s="1"/>
  <c r="G70" i="2" s="1"/>
  <c r="G56" i="2"/>
  <c r="G46" i="2"/>
  <c r="G45" i="2" s="1"/>
  <c r="G44" i="2" s="1"/>
  <c r="G41" i="2"/>
  <c r="G40" i="2"/>
  <c r="G39" i="2" s="1"/>
  <c r="G34" i="2"/>
  <c r="G30" i="2"/>
  <c r="G28" i="2"/>
  <c r="G14" i="2" s="1"/>
  <c r="G13" i="2" s="1"/>
  <c r="G12" i="2" s="1"/>
  <c r="G11" i="2" s="1"/>
  <c r="G10" i="2" s="1"/>
  <c r="G112" i="2" s="1"/>
  <c r="G113" i="2" s="1"/>
  <c r="G22" i="2"/>
  <c r="G15" i="2"/>
</calcChain>
</file>

<file path=xl/sharedStrings.xml><?xml version="1.0" encoding="utf-8"?>
<sst xmlns="http://schemas.openxmlformats.org/spreadsheetml/2006/main" count="221" uniqueCount="108">
  <si>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</si>
  <si>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</si>
  <si>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</si>
  <si>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</si>
  <si>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</si>
  <si>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</si>
  <si>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</si>
  <si>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</si>
  <si>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</si>
  <si>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</si>
  <si>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</si>
  <si>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</si>
  <si>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</si>
  <si>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Ｒ１那林　林開岩倉蝉谷線木沢　那賀町　開設工事</t>
  </si>
  <si>
    <t>工事原価
_x000D_</t>
  </si>
  <si>
    <t>式</t>
  </si>
  <si>
    <t>直接工事費
_x000D_</t>
  </si>
  <si>
    <t>直接工事費(諸経費対象)
_x000D_</t>
  </si>
  <si>
    <t>土工
_x000D_</t>
  </si>
  <si>
    <t>切土　礫質土
_x000D_</t>
  </si>
  <si>
    <t>地山掘削工（床堀）
_x000D_礫質土,機械掘削</t>
  </si>
  <si>
    <t>m3</t>
  </si>
  <si>
    <t>側溝掘　　礫質土
_x000D_礫質土,機械掘削</t>
  </si>
  <si>
    <t>埋戻し
_x000D_最大埋戻幅1m以上4m未満</t>
  </si>
  <si>
    <t>地山掘削工（切取）　礫質土
_x000D_礫質土,機械掘削</t>
  </si>
  <si>
    <t>掘削土積込（礫質土）
_x000D_礫質土,機械積込</t>
  </si>
  <si>
    <t>機械切土法面整形
_x000D_礫質土,機械使用</t>
  </si>
  <si>
    <t>㎡</t>
  </si>
  <si>
    <t>切土　軟岩( I )A
_x000D_</t>
  </si>
  <si>
    <t>地山掘削工（床堀）
_x000D_軟岩(Ⅰ)A,機械掘削</t>
  </si>
  <si>
    <t>側溝掘　　軟岩(Ⅰ)Ａ
_x000D_軟岩(Ⅰ)A,機械掘削</t>
  </si>
  <si>
    <t>地山掘削工（切取）　軟岩( I )A
_x000D_軟岩(Ⅰ)A,機械掘削</t>
  </si>
  <si>
    <t>掘削土積込（軟岩(Ⅰ)A）
_x000D_礫質土,機械積込</t>
  </si>
  <si>
    <t>機械切土法面整形
_x000D_軟岩(Ⅰ)A,機械使用</t>
  </si>
  <si>
    <t>盛土
_x000D_</t>
  </si>
  <si>
    <t>機械盛土
_x000D_路体・築堤,敷ならし締固め,機械使用</t>
  </si>
  <si>
    <t>捨土運搬
_x000D_</t>
  </si>
  <si>
    <t>機械運搬　礫質土　L=6.4km
_x000D_礫質土,6.4km</t>
  </si>
  <si>
    <t>機械運搬　軟岩　L=6.4km
_x000D_軟岩,6.4km</t>
  </si>
  <si>
    <t>敷均し
_x000D_15t d=0.3 E=0.75</t>
  </si>
  <si>
    <t>残土場
_x000D_</t>
  </si>
  <si>
    <t>盛土法面整形（削取り整形）
_x000D_礫質土,機械使用</t>
  </si>
  <si>
    <t>植生シ－ト　1000m2以上
_x000D_植生シート工,肥料袋無･人工張芝付(一重ﾈｯﾄ環境),1000m2以上,受けない</t>
  </si>
  <si>
    <t>丸太筋工(1段積)
_x000D_</t>
  </si>
  <si>
    <t>ｍ</t>
  </si>
  <si>
    <t>木柵工(徳島県産 皮剥無･先端加工有)
_x000D_杭径9㎝以上長1.5m　横木6㎝以上長4.0m</t>
  </si>
  <si>
    <t>法面保護工
_x000D_</t>
  </si>
  <si>
    <t>植生マット工（腐食型）アンカー仕様L=300
_x000D_亀甲金網ﾔｼ繊維植生ﾏｯﾄW=1.0mL=10m</t>
  </si>
  <si>
    <t>特殊配合モルタル吹付工(A)
_x000D_6kg吹き　法面整形含まない</t>
  </si>
  <si>
    <t>擁壁工
_x000D_</t>
  </si>
  <si>
    <t>擁壁工(コンクリート)
_x000D_NO.339+9.5BC180～NO.342</t>
  </si>
  <si>
    <t>重力式擁壁
_x000D_2.0m以上5.0m以下,一般養生,18-8-40(高炉(B)),W/C≦60%</t>
  </si>
  <si>
    <t>コンクリート(場所打擁壁)
_x000D_5m以上,一般養生,18-8-40(高炉(B)),W/C≦60%</t>
  </si>
  <si>
    <t>型枠
_x000D_一般型枠,鉄筋･無筋構造物</t>
  </si>
  <si>
    <t>キャットウォーク
_x000D_</t>
  </si>
  <si>
    <t>硬質ポリ塩化ビニル管
_x000D_薄肉管VU　径75　 長4.0m</t>
  </si>
  <si>
    <t>本</t>
  </si>
  <si>
    <t>目地板
_x000D_瀝青繊維質目地板 t=10mm</t>
  </si>
  <si>
    <t>悪路補正割増
_x000D_</t>
  </si>
  <si>
    <t>基面整正
_x000D_</t>
  </si>
  <si>
    <t>擁壁工(コンクリート)
_x000D_土留工</t>
  </si>
  <si>
    <t>コンクリート
_x000D_無筋･鉄筋構造物,一般養生,18-8-40(高炉(B)),W/C≦60%</t>
  </si>
  <si>
    <t>型枠
_x000D_一般型枠,小型構造物</t>
  </si>
  <si>
    <t>硬質ポリ塩化ビニル管
_x000D_薄肉管VU　径150　長4.0m</t>
  </si>
  <si>
    <t>ふとんかご
_x000D_50×120×1200</t>
  </si>
  <si>
    <t>高密度ポリエチレン管
_x000D_φ800mm</t>
  </si>
  <si>
    <t>基礎砕石
_x000D_7.5cm以下,再生クラッシャラン　40～0</t>
  </si>
  <si>
    <t>フィルター材
_x000D_再生クラッシャラン RC 40</t>
  </si>
  <si>
    <t>円形型枠
_x000D_φ1000mm</t>
  </si>
  <si>
    <t>排水施設工
_x000D_</t>
  </si>
  <si>
    <t>側溝据付
_x000D_</t>
  </si>
  <si>
    <t>Ｌ形側溝
_x000D_据付,砕石有</t>
  </si>
  <si>
    <t>Ｌ形側溝
_x000D_据付,砕石無</t>
  </si>
  <si>
    <t>道路付属施設工
_x000D_</t>
  </si>
  <si>
    <t>ガードレール設置工
_x000D_</t>
  </si>
  <si>
    <t>ガ－ドレ－ル　21m以上100m未満
_x000D_ｺﾝｸﾘｰﾄ建込,塗装品C-2B,21m以上100m未満,－,無し,曲線部(半径30m以下),直支柱,しない</t>
  </si>
  <si>
    <t>ガ－ドレ－ル　21m以上100m未満
_x000D_ｺﾝｸﾘｰﾄ建込,塗装品C-2B,21m以上100m未満,－,無し,直線部,直支柱,しない</t>
  </si>
  <si>
    <t>鉄筋 加工 (鉄筋価格含む)
_x000D_異形鉄筋13㎜(加工手間13㎜以下)</t>
  </si>
  <si>
    <t>kg</t>
  </si>
  <si>
    <t>仮設工
_x000D_</t>
  </si>
  <si>
    <t>落石防護柵工
_x000D_</t>
  </si>
  <si>
    <t>間接工事費
_x000D_</t>
  </si>
  <si>
    <t>共通仮設費
_x000D_</t>
  </si>
  <si>
    <t>共通仮設費（率計上）
_x000D_</t>
  </si>
  <si>
    <t>準備費
_x000D_</t>
  </si>
  <si>
    <t>伐採費
_x000D_</t>
  </si>
  <si>
    <t>伐採費
_x000D_雑木</t>
  </si>
  <si>
    <t>雑木　伐採費
_x000D_胸高直径　11cm</t>
  </si>
  <si>
    <t>雑木　伐採費
_x000D_胸高直径　12cm</t>
  </si>
  <si>
    <t>雑木　伐採費
_x000D_胸高直径　13cm</t>
  </si>
  <si>
    <t>雑木　伐採費
_x000D_胸高直径　14cm</t>
  </si>
  <si>
    <t>雑木　伐採費
_x000D_胸高直径　15cm</t>
  </si>
  <si>
    <t>雑木　伐採費
_x000D_胸高直径　16cm</t>
  </si>
  <si>
    <t>雑木　伐採費
_x000D_胸高直径　17cm</t>
  </si>
  <si>
    <t>雑木　伐採費
_x000D_胸高直径　18cm</t>
  </si>
  <si>
    <t>雑木　伐採費
_x000D_胸高直径　20cm</t>
  </si>
  <si>
    <t>雑木　伐採費
_x000D_胸高直径　21cm</t>
  </si>
  <si>
    <t>雑木　伐採費
_x000D_胸高直径　22cm</t>
  </si>
  <si>
    <t>雑木　伐採費
_x000D_胸高直径　24cm</t>
  </si>
  <si>
    <t>雑木　伐採費
_x000D_胸高直径　26cm</t>
  </si>
  <si>
    <t>雑木　伐採費
_x000D_胸高直径　30cm以上</t>
  </si>
  <si>
    <t>根株処理
_x000D_</t>
  </si>
  <si>
    <t>根株運搬L=72.4km
_x000D_機械運搬</t>
  </si>
  <si>
    <t>処分費（根株）
_x000D_根株</t>
  </si>
  <si>
    <t>ton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</si>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</sst>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9"/>
      <color theme="1"/>
      <name val="MSPゴシック"/>
      <family val="2"/>
      <charset val="128"/>
    </font>
    <font>
      <sz val="11"/>
      <name val="ＭＳ Ｐゴシック"/>
      <family val="3"/>
      <charset val="128"/>
    </font>
    <font>
      <sz val="6"/>
      <name val="MSPゴシック"/>
      <family val="2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showGridLines="0" tabSelected="1" view="pageBreakPreview" topLeftCell="A19" zoomScaleNormal="100" zoomScaleSheetLayoutView="100" workbookViewId="0">
      <selection activeCell="M39" sqref="M39"/>
    </sheetView>
  </sheetViews>
  <sheetFormatPr defaultRowHeight="13.5"/>
  <cols>
    <col min="1" max="1" width="11.33203125" style="1" customWidth="1"/>
    <col min="2" max="3" width="9" style="1" customWidth="1"/>
    <col min="4" max="4" width="34.6640625" style="1" customWidth="1"/>
    <col min="5" max="5" width="16" style="1" customWidth="1"/>
    <col min="6" max="6" width="17.1640625" style="1" customWidth="1"/>
    <col min="7" max="7" width="26.5" style="1" customWidth="1"/>
    <col min="8" max="8" width="11.33203125" style="1" customWidth="1"/>
    <col min="9" max="10" width="0" style="1" hidden="1" customWidth="1"/>
    <col min="11" max="16384" width="9.33203125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29" t="s">
        <v>14</v>
      </c>
      <c r="B10" s="30"/>
      <c r="C10" s="30"/>
      <c r="D10" s="31"/>
      <c r="E10" s="12" t="s">
        <v>15</v>
      </c>
      <c r="F10" s="13">
        <v>1</v>
      </c>
      <c r="G10" s="14">
        <f>+G11+G85</f>
        <v>0</v>
      </c>
      <c r="H10" s="2"/>
      <c r="I10" s="15">
        <v>1</v>
      </c>
      <c r="J10" s="15"/>
    </row>
    <row r="11" spans="1:10" ht="42" customHeight="1">
      <c r="A11" s="29" t="s">
        <v>16</v>
      </c>
      <c r="B11" s="30"/>
      <c r="C11" s="30"/>
      <c r="D11" s="31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29" t="s">
        <v>17</v>
      </c>
      <c r="B12" s="30"/>
      <c r="C12" s="30"/>
      <c r="D12" s="31"/>
      <c r="E12" s="12" t="s">
        <v>15</v>
      </c>
      <c r="F12" s="13">
        <v>1</v>
      </c>
      <c r="G12" s="14">
        <f>+G13+G39+G44+G70+G75+G81</f>
        <v>0</v>
      </c>
      <c r="H12" s="2"/>
      <c r="I12" s="15">
        <v>3</v>
      </c>
      <c r="J12" s="15">
        <v>1</v>
      </c>
    </row>
    <row r="13" spans="1:10" ht="42" customHeight="1">
      <c r="A13" s="10"/>
      <c r="B13" s="32" t="s">
        <v>18</v>
      </c>
      <c r="C13" s="30"/>
      <c r="D13" s="31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2" t="s">
        <v>18</v>
      </c>
      <c r="D14" s="31"/>
      <c r="E14" s="12" t="s">
        <v>15</v>
      </c>
      <c r="F14" s="13">
        <v>1</v>
      </c>
      <c r="G14" s="14">
        <f>+G15+G22+G28+G30+G34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19</v>
      </c>
      <c r="E15" s="12" t="s">
        <v>15</v>
      </c>
      <c r="F15" s="13">
        <v>1</v>
      </c>
      <c r="G15" s="14">
        <f>+G16+G17+G18+G19+G20+G21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20</v>
      </c>
      <c r="E16" s="12" t="s">
        <v>21</v>
      </c>
      <c r="F16" s="13">
        <v>160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22</v>
      </c>
      <c r="E17" s="12" t="s">
        <v>21</v>
      </c>
      <c r="F17" s="13">
        <v>2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23</v>
      </c>
      <c r="E18" s="12" t="s">
        <v>21</v>
      </c>
      <c r="F18" s="13">
        <v>153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24</v>
      </c>
      <c r="E19" s="12" t="s">
        <v>21</v>
      </c>
      <c r="F19" s="13">
        <v>187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25</v>
      </c>
      <c r="E20" s="12" t="s">
        <v>21</v>
      </c>
      <c r="F20" s="13">
        <v>172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26</v>
      </c>
      <c r="E21" s="12" t="s">
        <v>27</v>
      </c>
      <c r="F21" s="13">
        <v>132</v>
      </c>
      <c r="G21" s="20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28</v>
      </c>
      <c r="E22" s="12" t="s">
        <v>15</v>
      </c>
      <c r="F22" s="13">
        <v>1</v>
      </c>
      <c r="G22" s="14">
        <f>+G23+G24+G25+G26+G27</f>
        <v>0</v>
      </c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29</v>
      </c>
      <c r="E23" s="12" t="s">
        <v>21</v>
      </c>
      <c r="F23" s="13">
        <v>239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30</v>
      </c>
      <c r="E24" s="12" t="s">
        <v>21</v>
      </c>
      <c r="F24" s="13">
        <v>3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31</v>
      </c>
      <c r="E25" s="12" t="s">
        <v>21</v>
      </c>
      <c r="F25" s="13">
        <v>260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32</v>
      </c>
      <c r="E26" s="12" t="s">
        <v>21</v>
      </c>
      <c r="F26" s="13">
        <v>248</v>
      </c>
      <c r="G26" s="20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33</v>
      </c>
      <c r="E27" s="12" t="s">
        <v>27</v>
      </c>
      <c r="F27" s="13">
        <v>263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34</v>
      </c>
      <c r="E28" s="12" t="s">
        <v>15</v>
      </c>
      <c r="F28" s="13">
        <v>1</v>
      </c>
      <c r="G28" s="14">
        <f>+G29</f>
        <v>0</v>
      </c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35</v>
      </c>
      <c r="E29" s="12" t="s">
        <v>21</v>
      </c>
      <c r="F29" s="13">
        <v>174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36</v>
      </c>
      <c r="E30" s="12" t="s">
        <v>15</v>
      </c>
      <c r="F30" s="13">
        <v>1</v>
      </c>
      <c r="G30" s="14">
        <f>+G31+G32+G33</f>
        <v>0</v>
      </c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19" t="s">
        <v>37</v>
      </c>
      <c r="E31" s="12" t="s">
        <v>21</v>
      </c>
      <c r="F31" s="13">
        <v>172</v>
      </c>
      <c r="G31" s="20"/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19" t="s">
        <v>38</v>
      </c>
      <c r="E32" s="12" t="s">
        <v>21</v>
      </c>
      <c r="F32" s="13">
        <v>248</v>
      </c>
      <c r="G32" s="20"/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19" t="s">
        <v>39</v>
      </c>
      <c r="E33" s="12" t="s">
        <v>21</v>
      </c>
      <c r="F33" s="13">
        <v>420</v>
      </c>
      <c r="G33" s="20"/>
      <c r="H33" s="2"/>
      <c r="I33" s="15">
        <v>24</v>
      </c>
      <c r="J33" s="15">
        <v>4</v>
      </c>
    </row>
    <row r="34" spans="1:10" ht="42" customHeight="1">
      <c r="A34" s="10"/>
      <c r="B34" s="11"/>
      <c r="C34" s="11"/>
      <c r="D34" s="19" t="s">
        <v>40</v>
      </c>
      <c r="E34" s="12" t="s">
        <v>15</v>
      </c>
      <c r="F34" s="13">
        <v>1</v>
      </c>
      <c r="G34" s="14">
        <f>+G35+G36+G37+G38</f>
        <v>0</v>
      </c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19" t="s">
        <v>41</v>
      </c>
      <c r="E35" s="12" t="s">
        <v>27</v>
      </c>
      <c r="F35" s="13">
        <v>1830.7</v>
      </c>
      <c r="G35" s="20"/>
      <c r="H35" s="2"/>
      <c r="I35" s="15">
        <v>26</v>
      </c>
      <c r="J35" s="15">
        <v>4</v>
      </c>
    </row>
    <row r="36" spans="1:10" ht="42" customHeight="1">
      <c r="A36" s="10"/>
      <c r="B36" s="11"/>
      <c r="C36" s="11"/>
      <c r="D36" s="19" t="s">
        <v>42</v>
      </c>
      <c r="E36" s="12" t="s">
        <v>27</v>
      </c>
      <c r="F36" s="13">
        <v>1907</v>
      </c>
      <c r="G36" s="20"/>
      <c r="H36" s="2"/>
      <c r="I36" s="15">
        <v>27</v>
      </c>
      <c r="J36" s="15">
        <v>4</v>
      </c>
    </row>
    <row r="37" spans="1:10" ht="42" customHeight="1">
      <c r="A37" s="10"/>
      <c r="B37" s="11"/>
      <c r="C37" s="11"/>
      <c r="D37" s="19" t="s">
        <v>43</v>
      </c>
      <c r="E37" s="12" t="s">
        <v>44</v>
      </c>
      <c r="F37" s="13">
        <v>432</v>
      </c>
      <c r="G37" s="20"/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19" t="s">
        <v>45</v>
      </c>
      <c r="E38" s="12" t="s">
        <v>44</v>
      </c>
      <c r="F38" s="13">
        <v>314.3</v>
      </c>
      <c r="G38" s="20"/>
      <c r="H38" s="2"/>
      <c r="I38" s="15">
        <v>29</v>
      </c>
      <c r="J38" s="15">
        <v>4</v>
      </c>
    </row>
    <row r="39" spans="1:10" ht="42" customHeight="1">
      <c r="A39" s="10"/>
      <c r="B39" s="32" t="s">
        <v>46</v>
      </c>
      <c r="C39" s="30"/>
      <c r="D39" s="31"/>
      <c r="E39" s="12" t="s">
        <v>15</v>
      </c>
      <c r="F39" s="13">
        <v>1</v>
      </c>
      <c r="G39" s="14">
        <f>+G40</f>
        <v>0</v>
      </c>
      <c r="H39" s="2"/>
      <c r="I39" s="15">
        <v>30</v>
      </c>
      <c r="J39" s="15">
        <v>2</v>
      </c>
    </row>
    <row r="40" spans="1:10" ht="42" customHeight="1">
      <c r="A40" s="10"/>
      <c r="B40" s="11"/>
      <c r="C40" s="32" t="s">
        <v>46</v>
      </c>
      <c r="D40" s="31"/>
      <c r="E40" s="12" t="s">
        <v>15</v>
      </c>
      <c r="F40" s="13">
        <v>1</v>
      </c>
      <c r="G40" s="14">
        <f>+G41</f>
        <v>0</v>
      </c>
      <c r="H40" s="2"/>
      <c r="I40" s="15">
        <v>31</v>
      </c>
      <c r="J40" s="15">
        <v>3</v>
      </c>
    </row>
    <row r="41" spans="1:10" ht="42" customHeight="1">
      <c r="A41" s="10"/>
      <c r="B41" s="11"/>
      <c r="C41" s="11"/>
      <c r="D41" s="19" t="s">
        <v>46</v>
      </c>
      <c r="E41" s="12" t="s">
        <v>15</v>
      </c>
      <c r="F41" s="13">
        <v>1</v>
      </c>
      <c r="G41" s="14">
        <f>+G42+G43</f>
        <v>0</v>
      </c>
      <c r="H41" s="2"/>
      <c r="I41" s="15">
        <v>32</v>
      </c>
      <c r="J41" s="15">
        <v>4</v>
      </c>
    </row>
    <row r="42" spans="1:10" ht="42" customHeight="1">
      <c r="A42" s="10"/>
      <c r="B42" s="11"/>
      <c r="C42" s="11"/>
      <c r="D42" s="19" t="s">
        <v>47</v>
      </c>
      <c r="E42" s="12" t="s">
        <v>27</v>
      </c>
      <c r="F42" s="13">
        <v>132.30000000000001</v>
      </c>
      <c r="G42" s="20"/>
      <c r="H42" s="2"/>
      <c r="I42" s="15">
        <v>33</v>
      </c>
      <c r="J42" s="15">
        <v>4</v>
      </c>
    </row>
    <row r="43" spans="1:10" ht="42" customHeight="1">
      <c r="A43" s="10"/>
      <c r="B43" s="11"/>
      <c r="C43" s="11"/>
      <c r="D43" s="19" t="s">
        <v>48</v>
      </c>
      <c r="E43" s="12" t="s">
        <v>27</v>
      </c>
      <c r="F43" s="13">
        <v>262.60000000000002</v>
      </c>
      <c r="G43" s="20"/>
      <c r="H43" s="2"/>
      <c r="I43" s="15">
        <v>34</v>
      </c>
      <c r="J43" s="15">
        <v>4</v>
      </c>
    </row>
    <row r="44" spans="1:10" ht="42" customHeight="1">
      <c r="A44" s="10"/>
      <c r="B44" s="32" t="s">
        <v>49</v>
      </c>
      <c r="C44" s="30"/>
      <c r="D44" s="31"/>
      <c r="E44" s="12" t="s">
        <v>15</v>
      </c>
      <c r="F44" s="13">
        <v>1</v>
      </c>
      <c r="G44" s="14">
        <f>+G45</f>
        <v>0</v>
      </c>
      <c r="H44" s="2"/>
      <c r="I44" s="15">
        <v>35</v>
      </c>
      <c r="J44" s="15">
        <v>2</v>
      </c>
    </row>
    <row r="45" spans="1:10" ht="42" customHeight="1">
      <c r="A45" s="10"/>
      <c r="B45" s="11"/>
      <c r="C45" s="32" t="s">
        <v>49</v>
      </c>
      <c r="D45" s="31"/>
      <c r="E45" s="12" t="s">
        <v>15</v>
      </c>
      <c r="F45" s="13">
        <v>1</v>
      </c>
      <c r="G45" s="14">
        <f>+G46+G56</f>
        <v>0</v>
      </c>
      <c r="H45" s="2"/>
      <c r="I45" s="15">
        <v>36</v>
      </c>
      <c r="J45" s="15">
        <v>3</v>
      </c>
    </row>
    <row r="46" spans="1:10" ht="42" customHeight="1">
      <c r="A46" s="10"/>
      <c r="B46" s="11"/>
      <c r="C46" s="11"/>
      <c r="D46" s="19" t="s">
        <v>50</v>
      </c>
      <c r="E46" s="12" t="s">
        <v>15</v>
      </c>
      <c r="F46" s="13">
        <v>1</v>
      </c>
      <c r="G46" s="14">
        <f>+G47+G48+G49+G50+G51+G52+G53+G54+G55</f>
        <v>0</v>
      </c>
      <c r="H46" s="2"/>
      <c r="I46" s="15">
        <v>37</v>
      </c>
      <c r="J46" s="15">
        <v>4</v>
      </c>
    </row>
    <row r="47" spans="1:10" ht="42" customHeight="1">
      <c r="A47" s="10"/>
      <c r="B47" s="11"/>
      <c r="C47" s="11"/>
      <c r="D47" s="19" t="s">
        <v>51</v>
      </c>
      <c r="E47" s="12" t="s">
        <v>21</v>
      </c>
      <c r="F47" s="13">
        <v>13</v>
      </c>
      <c r="G47" s="20"/>
      <c r="H47" s="2"/>
      <c r="I47" s="15">
        <v>38</v>
      </c>
      <c r="J47" s="15">
        <v>4</v>
      </c>
    </row>
    <row r="48" spans="1:10" ht="42" customHeight="1">
      <c r="A48" s="10"/>
      <c r="B48" s="11"/>
      <c r="C48" s="11"/>
      <c r="D48" s="19" t="s">
        <v>52</v>
      </c>
      <c r="E48" s="12" t="s">
        <v>21</v>
      </c>
      <c r="F48" s="13">
        <v>121</v>
      </c>
      <c r="G48" s="20"/>
      <c r="H48" s="2"/>
      <c r="I48" s="15">
        <v>39</v>
      </c>
      <c r="J48" s="15">
        <v>4</v>
      </c>
    </row>
    <row r="49" spans="1:10" ht="42" customHeight="1">
      <c r="A49" s="10"/>
      <c r="B49" s="11"/>
      <c r="C49" s="11"/>
      <c r="D49" s="19" t="s">
        <v>53</v>
      </c>
      <c r="E49" s="12" t="s">
        <v>27</v>
      </c>
      <c r="F49" s="13">
        <v>143.1</v>
      </c>
      <c r="G49" s="20"/>
      <c r="H49" s="2"/>
      <c r="I49" s="15">
        <v>40</v>
      </c>
      <c r="J49" s="15">
        <v>4</v>
      </c>
    </row>
    <row r="50" spans="1:10" ht="42" customHeight="1">
      <c r="A50" s="10"/>
      <c r="B50" s="11"/>
      <c r="C50" s="11"/>
      <c r="D50" s="19" t="s">
        <v>54</v>
      </c>
      <c r="E50" s="12" t="s">
        <v>44</v>
      </c>
      <c r="F50" s="13">
        <v>35.4</v>
      </c>
      <c r="G50" s="20"/>
      <c r="H50" s="2"/>
      <c r="I50" s="15">
        <v>41</v>
      </c>
      <c r="J50" s="15">
        <v>4</v>
      </c>
    </row>
    <row r="51" spans="1:10" ht="42" customHeight="1">
      <c r="A51" s="10"/>
      <c r="B51" s="11"/>
      <c r="C51" s="11"/>
      <c r="D51" s="19" t="s">
        <v>55</v>
      </c>
      <c r="E51" s="12" t="s">
        <v>56</v>
      </c>
      <c r="F51" s="13">
        <v>11</v>
      </c>
      <c r="G51" s="20"/>
      <c r="H51" s="2"/>
      <c r="I51" s="15">
        <v>42</v>
      </c>
      <c r="J51" s="15">
        <v>4</v>
      </c>
    </row>
    <row r="52" spans="1:10" ht="42" customHeight="1">
      <c r="A52" s="10"/>
      <c r="B52" s="11"/>
      <c r="C52" s="11"/>
      <c r="D52" s="19" t="s">
        <v>57</v>
      </c>
      <c r="E52" s="12" t="s">
        <v>27</v>
      </c>
      <c r="F52" s="13">
        <v>11.7</v>
      </c>
      <c r="G52" s="20"/>
      <c r="H52" s="2"/>
      <c r="I52" s="15">
        <v>43</v>
      </c>
      <c r="J52" s="15">
        <v>4</v>
      </c>
    </row>
    <row r="53" spans="1:10" ht="42" customHeight="1">
      <c r="A53" s="10"/>
      <c r="B53" s="11"/>
      <c r="C53" s="11"/>
      <c r="D53" s="19" t="s">
        <v>51</v>
      </c>
      <c r="E53" s="12" t="s">
        <v>21</v>
      </c>
      <c r="F53" s="13">
        <v>95</v>
      </c>
      <c r="G53" s="20"/>
      <c r="H53" s="2"/>
      <c r="I53" s="15">
        <v>44</v>
      </c>
      <c r="J53" s="15">
        <v>4</v>
      </c>
    </row>
    <row r="54" spans="1:10" ht="42" customHeight="1">
      <c r="A54" s="10"/>
      <c r="B54" s="11"/>
      <c r="C54" s="11"/>
      <c r="D54" s="19" t="s">
        <v>58</v>
      </c>
      <c r="E54" s="12" t="s">
        <v>21</v>
      </c>
      <c r="F54" s="13">
        <v>229</v>
      </c>
      <c r="G54" s="20"/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19" t="s">
        <v>59</v>
      </c>
      <c r="E55" s="12" t="s">
        <v>27</v>
      </c>
      <c r="F55" s="13">
        <v>82.2</v>
      </c>
      <c r="G55" s="20"/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19" t="s">
        <v>60</v>
      </c>
      <c r="E56" s="12" t="s">
        <v>15</v>
      </c>
      <c r="F56" s="13">
        <v>1</v>
      </c>
      <c r="G56" s="14">
        <f>+G57+G58+G59+G60+G61+G62+G63+G64+G65+G66+G67+G68+G69</f>
        <v>0</v>
      </c>
      <c r="H56" s="2"/>
      <c r="I56" s="15">
        <v>47</v>
      </c>
      <c r="J56" s="15">
        <v>4</v>
      </c>
    </row>
    <row r="57" spans="1:10" ht="42" customHeight="1">
      <c r="A57" s="10"/>
      <c r="B57" s="11"/>
      <c r="C57" s="11"/>
      <c r="D57" s="19" t="s">
        <v>61</v>
      </c>
      <c r="E57" s="12" t="s">
        <v>21</v>
      </c>
      <c r="F57" s="13">
        <v>15.5</v>
      </c>
      <c r="G57" s="20"/>
      <c r="H57" s="2"/>
      <c r="I57" s="15">
        <v>48</v>
      </c>
      <c r="J57" s="15">
        <v>4</v>
      </c>
    </row>
    <row r="58" spans="1:10" ht="42" customHeight="1">
      <c r="A58" s="10"/>
      <c r="B58" s="11"/>
      <c r="C58" s="11"/>
      <c r="D58" s="19" t="s">
        <v>53</v>
      </c>
      <c r="E58" s="12" t="s">
        <v>27</v>
      </c>
      <c r="F58" s="13">
        <v>56</v>
      </c>
      <c r="G58" s="20"/>
      <c r="H58" s="2"/>
      <c r="I58" s="15">
        <v>49</v>
      </c>
      <c r="J58" s="15">
        <v>4</v>
      </c>
    </row>
    <row r="59" spans="1:10" ht="42" customHeight="1">
      <c r="A59" s="10"/>
      <c r="B59" s="11"/>
      <c r="C59" s="11"/>
      <c r="D59" s="19" t="s">
        <v>62</v>
      </c>
      <c r="E59" s="12" t="s">
        <v>27</v>
      </c>
      <c r="F59" s="13">
        <v>1.5</v>
      </c>
      <c r="G59" s="20"/>
      <c r="H59" s="2"/>
      <c r="I59" s="15">
        <v>50</v>
      </c>
      <c r="J59" s="15">
        <v>4</v>
      </c>
    </row>
    <row r="60" spans="1:10" ht="42" customHeight="1">
      <c r="A60" s="10"/>
      <c r="B60" s="11"/>
      <c r="C60" s="11"/>
      <c r="D60" s="19" t="s">
        <v>63</v>
      </c>
      <c r="E60" s="12" t="s">
        <v>56</v>
      </c>
      <c r="F60" s="13">
        <v>1</v>
      </c>
      <c r="G60" s="20"/>
      <c r="H60" s="2"/>
      <c r="I60" s="15">
        <v>51</v>
      </c>
      <c r="J60" s="15">
        <v>4</v>
      </c>
    </row>
    <row r="61" spans="1:10" ht="42" customHeight="1">
      <c r="A61" s="10"/>
      <c r="B61" s="11"/>
      <c r="C61" s="11"/>
      <c r="D61" s="19" t="s">
        <v>59</v>
      </c>
      <c r="E61" s="12" t="s">
        <v>27</v>
      </c>
      <c r="F61" s="13">
        <v>9.6</v>
      </c>
      <c r="G61" s="20"/>
      <c r="H61" s="2"/>
      <c r="I61" s="15">
        <v>52</v>
      </c>
      <c r="J61" s="15">
        <v>4</v>
      </c>
    </row>
    <row r="62" spans="1:10" ht="42" customHeight="1">
      <c r="A62" s="10"/>
      <c r="B62" s="11"/>
      <c r="C62" s="11"/>
      <c r="D62" s="19" t="s">
        <v>58</v>
      </c>
      <c r="E62" s="12" t="s">
        <v>21</v>
      </c>
      <c r="F62" s="13">
        <v>15.5</v>
      </c>
      <c r="G62" s="20"/>
      <c r="H62" s="2"/>
      <c r="I62" s="15">
        <v>53</v>
      </c>
      <c r="J62" s="15">
        <v>4</v>
      </c>
    </row>
    <row r="63" spans="1:10" ht="42" customHeight="1">
      <c r="A63" s="10"/>
      <c r="B63" s="11"/>
      <c r="C63" s="11"/>
      <c r="D63" s="19" t="s">
        <v>64</v>
      </c>
      <c r="E63" s="12" t="s">
        <v>44</v>
      </c>
      <c r="F63" s="13">
        <v>4</v>
      </c>
      <c r="G63" s="20"/>
      <c r="H63" s="2"/>
      <c r="I63" s="15">
        <v>54</v>
      </c>
      <c r="J63" s="15">
        <v>4</v>
      </c>
    </row>
    <row r="64" spans="1:10" ht="42" customHeight="1">
      <c r="A64" s="10"/>
      <c r="B64" s="11"/>
      <c r="C64" s="11"/>
      <c r="D64" s="19" t="s">
        <v>20</v>
      </c>
      <c r="E64" s="12" t="s">
        <v>21</v>
      </c>
      <c r="F64" s="13">
        <v>5</v>
      </c>
      <c r="G64" s="20"/>
      <c r="H64" s="2"/>
      <c r="I64" s="15">
        <v>55</v>
      </c>
      <c r="J64" s="15">
        <v>4</v>
      </c>
    </row>
    <row r="65" spans="1:10" ht="42" customHeight="1">
      <c r="A65" s="10"/>
      <c r="B65" s="11"/>
      <c r="C65" s="11"/>
      <c r="D65" s="19" t="s">
        <v>29</v>
      </c>
      <c r="E65" s="12" t="s">
        <v>21</v>
      </c>
      <c r="F65" s="13">
        <v>69</v>
      </c>
      <c r="G65" s="20"/>
      <c r="H65" s="2"/>
      <c r="I65" s="15">
        <v>56</v>
      </c>
      <c r="J65" s="15">
        <v>4</v>
      </c>
    </row>
    <row r="66" spans="1:10" ht="42" customHeight="1">
      <c r="A66" s="10"/>
      <c r="B66" s="11"/>
      <c r="C66" s="11"/>
      <c r="D66" s="19" t="s">
        <v>65</v>
      </c>
      <c r="E66" s="12" t="s">
        <v>44</v>
      </c>
      <c r="F66" s="13">
        <v>7</v>
      </c>
      <c r="G66" s="20"/>
      <c r="H66" s="2"/>
      <c r="I66" s="15">
        <v>57</v>
      </c>
      <c r="J66" s="15">
        <v>4</v>
      </c>
    </row>
    <row r="67" spans="1:10" ht="42" customHeight="1">
      <c r="A67" s="10"/>
      <c r="B67" s="11"/>
      <c r="C67" s="11"/>
      <c r="D67" s="19" t="s">
        <v>66</v>
      </c>
      <c r="E67" s="12" t="s">
        <v>27</v>
      </c>
      <c r="F67" s="13">
        <v>7</v>
      </c>
      <c r="G67" s="20"/>
      <c r="H67" s="2"/>
      <c r="I67" s="15">
        <v>58</v>
      </c>
      <c r="J67" s="15">
        <v>4</v>
      </c>
    </row>
    <row r="68" spans="1:10" ht="42" customHeight="1">
      <c r="A68" s="10"/>
      <c r="B68" s="11"/>
      <c r="C68" s="11"/>
      <c r="D68" s="19" t="s">
        <v>67</v>
      </c>
      <c r="E68" s="12" t="s">
        <v>21</v>
      </c>
      <c r="F68" s="13">
        <v>8.6</v>
      </c>
      <c r="G68" s="20"/>
      <c r="H68" s="2"/>
      <c r="I68" s="15">
        <v>59</v>
      </c>
      <c r="J68" s="15">
        <v>4</v>
      </c>
    </row>
    <row r="69" spans="1:10" ht="42" customHeight="1">
      <c r="A69" s="10"/>
      <c r="B69" s="11"/>
      <c r="C69" s="11"/>
      <c r="D69" s="19" t="s">
        <v>68</v>
      </c>
      <c r="E69" s="12" t="s">
        <v>44</v>
      </c>
      <c r="F69" s="13">
        <v>1.3</v>
      </c>
      <c r="G69" s="20"/>
      <c r="H69" s="2"/>
      <c r="I69" s="15">
        <v>60</v>
      </c>
      <c r="J69" s="15">
        <v>4</v>
      </c>
    </row>
    <row r="70" spans="1:10" ht="42" customHeight="1">
      <c r="A70" s="10"/>
      <c r="B70" s="32" t="s">
        <v>69</v>
      </c>
      <c r="C70" s="30"/>
      <c r="D70" s="31"/>
      <c r="E70" s="12" t="s">
        <v>15</v>
      </c>
      <c r="F70" s="13">
        <v>1</v>
      </c>
      <c r="G70" s="14">
        <f>+G71</f>
        <v>0</v>
      </c>
      <c r="H70" s="2"/>
      <c r="I70" s="15">
        <v>61</v>
      </c>
      <c r="J70" s="15">
        <v>2</v>
      </c>
    </row>
    <row r="71" spans="1:10" ht="42" customHeight="1">
      <c r="A71" s="10"/>
      <c r="B71" s="11"/>
      <c r="C71" s="32" t="s">
        <v>69</v>
      </c>
      <c r="D71" s="31"/>
      <c r="E71" s="12" t="s">
        <v>15</v>
      </c>
      <c r="F71" s="13">
        <v>1</v>
      </c>
      <c r="G71" s="14">
        <f>+G72</f>
        <v>0</v>
      </c>
      <c r="H71" s="2"/>
      <c r="I71" s="15">
        <v>62</v>
      </c>
      <c r="J71" s="15">
        <v>3</v>
      </c>
    </row>
    <row r="72" spans="1:10" ht="42" customHeight="1">
      <c r="A72" s="10"/>
      <c r="B72" s="11"/>
      <c r="C72" s="11"/>
      <c r="D72" s="19" t="s">
        <v>70</v>
      </c>
      <c r="E72" s="12" t="s">
        <v>15</v>
      </c>
      <c r="F72" s="13">
        <v>1</v>
      </c>
      <c r="G72" s="14">
        <f>+G73+G74</f>
        <v>0</v>
      </c>
      <c r="H72" s="2"/>
      <c r="I72" s="15">
        <v>63</v>
      </c>
      <c r="J72" s="15">
        <v>4</v>
      </c>
    </row>
    <row r="73" spans="1:10" ht="42" customHeight="1">
      <c r="A73" s="10"/>
      <c r="B73" s="11"/>
      <c r="C73" s="11"/>
      <c r="D73" s="19" t="s">
        <v>71</v>
      </c>
      <c r="E73" s="12" t="s">
        <v>44</v>
      </c>
      <c r="F73" s="13">
        <v>7</v>
      </c>
      <c r="G73" s="20"/>
      <c r="H73" s="2"/>
      <c r="I73" s="15">
        <v>64</v>
      </c>
      <c r="J73" s="15">
        <v>4</v>
      </c>
    </row>
    <row r="74" spans="1:10" ht="42" customHeight="1">
      <c r="A74" s="10"/>
      <c r="B74" s="11"/>
      <c r="C74" s="11"/>
      <c r="D74" s="19" t="s">
        <v>72</v>
      </c>
      <c r="E74" s="12" t="s">
        <v>44</v>
      </c>
      <c r="F74" s="13">
        <v>46.5</v>
      </c>
      <c r="G74" s="20"/>
      <c r="H74" s="2"/>
      <c r="I74" s="15">
        <v>65</v>
      </c>
      <c r="J74" s="15">
        <v>4</v>
      </c>
    </row>
    <row r="75" spans="1:10" ht="42" customHeight="1">
      <c r="A75" s="10"/>
      <c r="B75" s="32" t="s">
        <v>73</v>
      </c>
      <c r="C75" s="30"/>
      <c r="D75" s="31"/>
      <c r="E75" s="12" t="s">
        <v>15</v>
      </c>
      <c r="F75" s="13">
        <v>1</v>
      </c>
      <c r="G75" s="14">
        <f>+G76</f>
        <v>0</v>
      </c>
      <c r="H75" s="2"/>
      <c r="I75" s="15">
        <v>66</v>
      </c>
      <c r="J75" s="15">
        <v>2</v>
      </c>
    </row>
    <row r="76" spans="1:10" ht="42" customHeight="1">
      <c r="A76" s="10"/>
      <c r="B76" s="11"/>
      <c r="C76" s="32" t="s">
        <v>73</v>
      </c>
      <c r="D76" s="31"/>
      <c r="E76" s="12" t="s">
        <v>15</v>
      </c>
      <c r="F76" s="13">
        <v>1</v>
      </c>
      <c r="G76" s="14">
        <f>+G77</f>
        <v>0</v>
      </c>
      <c r="H76" s="2"/>
      <c r="I76" s="15">
        <v>67</v>
      </c>
      <c r="J76" s="15">
        <v>3</v>
      </c>
    </row>
    <row r="77" spans="1:10" ht="42" customHeight="1">
      <c r="A77" s="10"/>
      <c r="B77" s="11"/>
      <c r="C77" s="11"/>
      <c r="D77" s="19" t="s">
        <v>74</v>
      </c>
      <c r="E77" s="12" t="s">
        <v>15</v>
      </c>
      <c r="F77" s="13">
        <v>1</v>
      </c>
      <c r="G77" s="14">
        <f>+G78+G79+G80</f>
        <v>0</v>
      </c>
      <c r="H77" s="2"/>
      <c r="I77" s="15">
        <v>68</v>
      </c>
      <c r="J77" s="15">
        <v>4</v>
      </c>
    </row>
    <row r="78" spans="1:10" ht="42" customHeight="1">
      <c r="A78" s="10"/>
      <c r="B78" s="11"/>
      <c r="C78" s="11"/>
      <c r="D78" s="19" t="s">
        <v>75</v>
      </c>
      <c r="E78" s="12" t="s">
        <v>44</v>
      </c>
      <c r="F78" s="13">
        <v>22</v>
      </c>
      <c r="G78" s="20"/>
      <c r="H78" s="2"/>
      <c r="I78" s="15">
        <v>69</v>
      </c>
      <c r="J78" s="15">
        <v>4</v>
      </c>
    </row>
    <row r="79" spans="1:10" ht="42" customHeight="1">
      <c r="A79" s="10"/>
      <c r="B79" s="11"/>
      <c r="C79" s="11"/>
      <c r="D79" s="19" t="s">
        <v>76</v>
      </c>
      <c r="E79" s="12" t="s">
        <v>44</v>
      </c>
      <c r="F79" s="13">
        <v>24</v>
      </c>
      <c r="G79" s="20"/>
      <c r="H79" s="2"/>
      <c r="I79" s="15">
        <v>70</v>
      </c>
      <c r="J79" s="15">
        <v>4</v>
      </c>
    </row>
    <row r="80" spans="1:10" ht="42" customHeight="1">
      <c r="A80" s="10"/>
      <c r="B80" s="11"/>
      <c r="C80" s="11"/>
      <c r="D80" s="19" t="s">
        <v>77</v>
      </c>
      <c r="E80" s="12" t="s">
        <v>78</v>
      </c>
      <c r="F80" s="13">
        <v>71.599999999999994</v>
      </c>
      <c r="G80" s="20"/>
      <c r="H80" s="2"/>
      <c r="I80" s="15">
        <v>71</v>
      </c>
      <c r="J80" s="15">
        <v>4</v>
      </c>
    </row>
    <row r="81" spans="1:10" ht="42" customHeight="1">
      <c r="A81" s="10"/>
      <c r="B81" s="32" t="s">
        <v>79</v>
      </c>
      <c r="C81" s="30"/>
      <c r="D81" s="31"/>
      <c r="E81" s="12" t="s">
        <v>15</v>
      </c>
      <c r="F81" s="13">
        <v>1</v>
      </c>
      <c r="G81" s="14">
        <f>+G82</f>
        <v>0</v>
      </c>
      <c r="H81" s="2"/>
      <c r="I81" s="15">
        <v>72</v>
      </c>
      <c r="J81" s="15">
        <v>2</v>
      </c>
    </row>
    <row r="82" spans="1:10" ht="42" customHeight="1">
      <c r="A82" s="10"/>
      <c r="B82" s="11"/>
      <c r="C82" s="32" t="s">
        <v>79</v>
      </c>
      <c r="D82" s="31"/>
      <c r="E82" s="12" t="s">
        <v>15</v>
      </c>
      <c r="F82" s="13">
        <v>1</v>
      </c>
      <c r="G82" s="14">
        <f>+G83</f>
        <v>0</v>
      </c>
      <c r="H82" s="2"/>
      <c r="I82" s="15">
        <v>73</v>
      </c>
      <c r="J82" s="15">
        <v>3</v>
      </c>
    </row>
    <row r="83" spans="1:10" ht="42" customHeight="1">
      <c r="A83" s="10"/>
      <c r="B83" s="11"/>
      <c r="C83" s="11"/>
      <c r="D83" s="19" t="s">
        <v>79</v>
      </c>
      <c r="E83" s="12" t="s">
        <v>15</v>
      </c>
      <c r="F83" s="13">
        <v>1</v>
      </c>
      <c r="G83" s="14">
        <f>+G84</f>
        <v>0</v>
      </c>
      <c r="H83" s="2"/>
      <c r="I83" s="15">
        <v>74</v>
      </c>
      <c r="J83" s="15">
        <v>4</v>
      </c>
    </row>
    <row r="84" spans="1:10" ht="42" customHeight="1">
      <c r="A84" s="10"/>
      <c r="B84" s="11"/>
      <c r="C84" s="11"/>
      <c r="D84" s="19" t="s">
        <v>80</v>
      </c>
      <c r="E84" s="12" t="s">
        <v>44</v>
      </c>
      <c r="F84" s="13">
        <v>43.7</v>
      </c>
      <c r="G84" s="20"/>
      <c r="H84" s="2"/>
      <c r="I84" s="15">
        <v>75</v>
      </c>
      <c r="J84" s="15">
        <v>4</v>
      </c>
    </row>
    <row r="85" spans="1:10" ht="42" customHeight="1">
      <c r="A85" s="29" t="s">
        <v>81</v>
      </c>
      <c r="B85" s="30"/>
      <c r="C85" s="30"/>
      <c r="D85" s="31"/>
      <c r="E85" s="12" t="s">
        <v>15</v>
      </c>
      <c r="F85" s="13">
        <v>1</v>
      </c>
      <c r="G85" s="14">
        <f>+G86+G110</f>
        <v>0</v>
      </c>
      <c r="H85" s="2"/>
      <c r="I85" s="15">
        <v>76</v>
      </c>
      <c r="J85" s="15"/>
    </row>
    <row r="86" spans="1:10" ht="42" customHeight="1">
      <c r="A86" s="29" t="s">
        <v>82</v>
      </c>
      <c r="B86" s="30"/>
      <c r="C86" s="30"/>
      <c r="D86" s="31"/>
      <c r="E86" s="12" t="s">
        <v>15</v>
      </c>
      <c r="F86" s="13">
        <v>1</v>
      </c>
      <c r="G86" s="14">
        <f>+G87+G88</f>
        <v>0</v>
      </c>
      <c r="H86" s="2"/>
      <c r="I86" s="15">
        <v>77</v>
      </c>
      <c r="J86" s="15">
        <v>200</v>
      </c>
    </row>
    <row r="87" spans="1:10" ht="42" customHeight="1">
      <c r="A87" s="29" t="s">
        <v>83</v>
      </c>
      <c r="B87" s="30"/>
      <c r="C87" s="30"/>
      <c r="D87" s="31"/>
      <c r="E87" s="12" t="s">
        <v>15</v>
      </c>
      <c r="F87" s="13">
        <v>1</v>
      </c>
      <c r="G87" s="20"/>
      <c r="H87" s="2"/>
      <c r="I87" s="15">
        <v>78</v>
      </c>
      <c r="J87" s="15"/>
    </row>
    <row r="88" spans="1:10" ht="42" customHeight="1">
      <c r="A88" s="29" t="s">
        <v>84</v>
      </c>
      <c r="B88" s="30"/>
      <c r="C88" s="30"/>
      <c r="D88" s="31"/>
      <c r="E88" s="12" t="s">
        <v>15</v>
      </c>
      <c r="F88" s="13">
        <v>1</v>
      </c>
      <c r="G88" s="14">
        <f>+G89</f>
        <v>0</v>
      </c>
      <c r="H88" s="2"/>
      <c r="I88" s="15">
        <v>79</v>
      </c>
      <c r="J88" s="15">
        <v>1</v>
      </c>
    </row>
    <row r="89" spans="1:10" ht="42" customHeight="1">
      <c r="A89" s="10"/>
      <c r="B89" s="32" t="s">
        <v>85</v>
      </c>
      <c r="C89" s="30"/>
      <c r="D89" s="31"/>
      <c r="E89" s="12" t="s">
        <v>15</v>
      </c>
      <c r="F89" s="13">
        <v>1</v>
      </c>
      <c r="G89" s="14">
        <f>+G90+G106</f>
        <v>0</v>
      </c>
      <c r="H89" s="2"/>
      <c r="I89" s="15">
        <v>80</v>
      </c>
      <c r="J89" s="15">
        <v>2</v>
      </c>
    </row>
    <row r="90" spans="1:10" ht="42" customHeight="1">
      <c r="A90" s="10"/>
      <c r="B90" s="11"/>
      <c r="C90" s="32" t="s">
        <v>85</v>
      </c>
      <c r="D90" s="31"/>
      <c r="E90" s="12" t="s">
        <v>15</v>
      </c>
      <c r="F90" s="13">
        <v>1</v>
      </c>
      <c r="G90" s="14">
        <f>+G91</f>
        <v>0</v>
      </c>
      <c r="H90" s="2"/>
      <c r="I90" s="15">
        <v>81</v>
      </c>
      <c r="J90" s="15">
        <v>3</v>
      </c>
    </row>
    <row r="91" spans="1:10" ht="42" customHeight="1">
      <c r="A91" s="10"/>
      <c r="B91" s="11"/>
      <c r="C91" s="11"/>
      <c r="D91" s="19" t="s">
        <v>86</v>
      </c>
      <c r="E91" s="12" t="s">
        <v>15</v>
      </c>
      <c r="F91" s="13">
        <v>1</v>
      </c>
      <c r="G91" s="14">
        <f>+G92+G93+G94+G95+G96+G97+G98+G99+G100+G101+G102+G103+G104+G105</f>
        <v>0</v>
      </c>
      <c r="H91" s="2"/>
      <c r="I91" s="15">
        <v>82</v>
      </c>
      <c r="J91" s="15">
        <v>4</v>
      </c>
    </row>
    <row r="92" spans="1:10" ht="42" customHeight="1">
      <c r="A92" s="10"/>
      <c r="B92" s="11"/>
      <c r="C92" s="11"/>
      <c r="D92" s="19" t="s">
        <v>87</v>
      </c>
      <c r="E92" s="12" t="s">
        <v>56</v>
      </c>
      <c r="F92" s="13">
        <v>1</v>
      </c>
      <c r="G92" s="20"/>
      <c r="H92" s="2"/>
      <c r="I92" s="15">
        <v>83</v>
      </c>
      <c r="J92" s="15">
        <v>4</v>
      </c>
    </row>
    <row r="93" spans="1:10" ht="42" customHeight="1">
      <c r="A93" s="10"/>
      <c r="B93" s="11"/>
      <c r="C93" s="11"/>
      <c r="D93" s="19" t="s">
        <v>88</v>
      </c>
      <c r="E93" s="12" t="s">
        <v>56</v>
      </c>
      <c r="F93" s="13">
        <v>6</v>
      </c>
      <c r="G93" s="20"/>
      <c r="H93" s="2"/>
      <c r="I93" s="15">
        <v>84</v>
      </c>
      <c r="J93" s="15">
        <v>4</v>
      </c>
    </row>
    <row r="94" spans="1:10" ht="42" customHeight="1">
      <c r="A94" s="10"/>
      <c r="B94" s="11"/>
      <c r="C94" s="11"/>
      <c r="D94" s="19" t="s">
        <v>89</v>
      </c>
      <c r="E94" s="12" t="s">
        <v>56</v>
      </c>
      <c r="F94" s="13">
        <v>3</v>
      </c>
      <c r="G94" s="20"/>
      <c r="H94" s="2"/>
      <c r="I94" s="15">
        <v>85</v>
      </c>
      <c r="J94" s="15">
        <v>4</v>
      </c>
    </row>
    <row r="95" spans="1:10" ht="42" customHeight="1">
      <c r="A95" s="10"/>
      <c r="B95" s="11"/>
      <c r="C95" s="11"/>
      <c r="D95" s="19" t="s">
        <v>90</v>
      </c>
      <c r="E95" s="12" t="s">
        <v>56</v>
      </c>
      <c r="F95" s="13">
        <v>6</v>
      </c>
      <c r="G95" s="20"/>
      <c r="H95" s="2"/>
      <c r="I95" s="15">
        <v>86</v>
      </c>
      <c r="J95" s="15">
        <v>4</v>
      </c>
    </row>
    <row r="96" spans="1:10" ht="42" customHeight="1">
      <c r="A96" s="10"/>
      <c r="B96" s="11"/>
      <c r="C96" s="11"/>
      <c r="D96" s="19" t="s">
        <v>91</v>
      </c>
      <c r="E96" s="12" t="s">
        <v>56</v>
      </c>
      <c r="F96" s="13">
        <v>4</v>
      </c>
      <c r="G96" s="20"/>
      <c r="H96" s="2"/>
      <c r="I96" s="15">
        <v>87</v>
      </c>
      <c r="J96" s="15">
        <v>4</v>
      </c>
    </row>
    <row r="97" spans="1:10" ht="42" customHeight="1">
      <c r="A97" s="10"/>
      <c r="B97" s="11"/>
      <c r="C97" s="11"/>
      <c r="D97" s="19" t="s">
        <v>92</v>
      </c>
      <c r="E97" s="12" t="s">
        <v>56</v>
      </c>
      <c r="F97" s="13">
        <v>9</v>
      </c>
      <c r="G97" s="20"/>
      <c r="H97" s="2"/>
      <c r="I97" s="15">
        <v>88</v>
      </c>
      <c r="J97" s="15">
        <v>4</v>
      </c>
    </row>
    <row r="98" spans="1:10" ht="42" customHeight="1">
      <c r="A98" s="10"/>
      <c r="B98" s="11"/>
      <c r="C98" s="11"/>
      <c r="D98" s="19" t="s">
        <v>93</v>
      </c>
      <c r="E98" s="12" t="s">
        <v>56</v>
      </c>
      <c r="F98" s="13">
        <v>1</v>
      </c>
      <c r="G98" s="20"/>
      <c r="H98" s="2"/>
      <c r="I98" s="15">
        <v>89</v>
      </c>
      <c r="J98" s="15">
        <v>4</v>
      </c>
    </row>
    <row r="99" spans="1:10" ht="42" customHeight="1">
      <c r="A99" s="10"/>
      <c r="B99" s="11"/>
      <c r="C99" s="11"/>
      <c r="D99" s="19" t="s">
        <v>94</v>
      </c>
      <c r="E99" s="12" t="s">
        <v>56</v>
      </c>
      <c r="F99" s="13">
        <v>3</v>
      </c>
      <c r="G99" s="20"/>
      <c r="H99" s="2"/>
      <c r="I99" s="15">
        <v>90</v>
      </c>
      <c r="J99" s="15">
        <v>4</v>
      </c>
    </row>
    <row r="100" spans="1:10" ht="42" customHeight="1">
      <c r="A100" s="10"/>
      <c r="B100" s="11"/>
      <c r="C100" s="11"/>
      <c r="D100" s="19" t="s">
        <v>95</v>
      </c>
      <c r="E100" s="12" t="s">
        <v>56</v>
      </c>
      <c r="F100" s="13">
        <v>5</v>
      </c>
      <c r="G100" s="20"/>
      <c r="H100" s="2"/>
      <c r="I100" s="15">
        <v>91</v>
      </c>
      <c r="J100" s="15">
        <v>4</v>
      </c>
    </row>
    <row r="101" spans="1:10" ht="42" customHeight="1">
      <c r="A101" s="10"/>
      <c r="B101" s="11"/>
      <c r="C101" s="11"/>
      <c r="D101" s="19" t="s">
        <v>96</v>
      </c>
      <c r="E101" s="12" t="s">
        <v>56</v>
      </c>
      <c r="F101" s="13">
        <v>4</v>
      </c>
      <c r="G101" s="20"/>
      <c r="H101" s="2"/>
      <c r="I101" s="15">
        <v>92</v>
      </c>
      <c r="J101" s="15">
        <v>4</v>
      </c>
    </row>
    <row r="102" spans="1:10" ht="42" customHeight="1">
      <c r="A102" s="10"/>
      <c r="B102" s="11"/>
      <c r="C102" s="11"/>
      <c r="D102" s="19" t="s">
        <v>97</v>
      </c>
      <c r="E102" s="12" t="s">
        <v>56</v>
      </c>
      <c r="F102" s="13">
        <v>1</v>
      </c>
      <c r="G102" s="20"/>
      <c r="H102" s="2"/>
      <c r="I102" s="15">
        <v>93</v>
      </c>
      <c r="J102" s="15">
        <v>4</v>
      </c>
    </row>
    <row r="103" spans="1:10" ht="42" customHeight="1">
      <c r="A103" s="10"/>
      <c r="B103" s="11"/>
      <c r="C103" s="11"/>
      <c r="D103" s="19" t="s">
        <v>98</v>
      </c>
      <c r="E103" s="12" t="s">
        <v>56</v>
      </c>
      <c r="F103" s="13">
        <v>2</v>
      </c>
      <c r="G103" s="20"/>
      <c r="H103" s="2"/>
      <c r="I103" s="15">
        <v>94</v>
      </c>
      <c r="J103" s="15">
        <v>4</v>
      </c>
    </row>
    <row r="104" spans="1:10" ht="42" customHeight="1">
      <c r="A104" s="10"/>
      <c r="B104" s="11"/>
      <c r="C104" s="11"/>
      <c r="D104" s="19" t="s">
        <v>99</v>
      </c>
      <c r="E104" s="12" t="s">
        <v>56</v>
      </c>
      <c r="F104" s="13">
        <v>1</v>
      </c>
      <c r="G104" s="20"/>
      <c r="H104" s="2"/>
      <c r="I104" s="15">
        <v>95</v>
      </c>
      <c r="J104" s="15">
        <v>4</v>
      </c>
    </row>
    <row r="105" spans="1:10" ht="42" customHeight="1">
      <c r="A105" s="10"/>
      <c r="B105" s="11"/>
      <c r="C105" s="11"/>
      <c r="D105" s="19" t="s">
        <v>100</v>
      </c>
      <c r="E105" s="12" t="s">
        <v>56</v>
      </c>
      <c r="F105" s="13">
        <v>2</v>
      </c>
      <c r="G105" s="20"/>
      <c r="H105" s="2"/>
      <c r="I105" s="15">
        <v>96</v>
      </c>
      <c r="J105" s="15">
        <v>4</v>
      </c>
    </row>
    <row r="106" spans="1:10" ht="42" customHeight="1">
      <c r="A106" s="10"/>
      <c r="B106" s="11"/>
      <c r="C106" s="32" t="s">
        <v>101</v>
      </c>
      <c r="D106" s="31"/>
      <c r="E106" s="12" t="s">
        <v>15</v>
      </c>
      <c r="F106" s="13">
        <v>1</v>
      </c>
      <c r="G106" s="14">
        <f>+G107</f>
        <v>0</v>
      </c>
      <c r="H106" s="2"/>
      <c r="I106" s="15">
        <v>97</v>
      </c>
      <c r="J106" s="15">
        <v>3</v>
      </c>
    </row>
    <row r="107" spans="1:10" ht="42" customHeight="1">
      <c r="A107" s="10"/>
      <c r="B107" s="11"/>
      <c r="C107" s="11"/>
      <c r="D107" s="19" t="s">
        <v>101</v>
      </c>
      <c r="E107" s="12" t="s">
        <v>15</v>
      </c>
      <c r="F107" s="13">
        <v>1</v>
      </c>
      <c r="G107" s="14">
        <f>+G108+G109</f>
        <v>0</v>
      </c>
      <c r="H107" s="2"/>
      <c r="I107" s="15">
        <v>98</v>
      </c>
      <c r="J107" s="15">
        <v>4</v>
      </c>
    </row>
    <row r="108" spans="1:10" ht="42" customHeight="1">
      <c r="A108" s="10"/>
      <c r="B108" s="11"/>
      <c r="C108" s="11"/>
      <c r="D108" s="19" t="s">
        <v>102</v>
      </c>
      <c r="E108" s="12" t="s">
        <v>21</v>
      </c>
      <c r="F108" s="13">
        <v>8.5</v>
      </c>
      <c r="G108" s="20"/>
      <c r="H108" s="2"/>
      <c r="I108" s="15">
        <v>99</v>
      </c>
      <c r="J108" s="15">
        <v>4</v>
      </c>
    </row>
    <row r="109" spans="1:10" ht="42" customHeight="1">
      <c r="A109" s="10"/>
      <c r="B109" s="11"/>
      <c r="C109" s="11"/>
      <c r="D109" s="19" t="s">
        <v>103</v>
      </c>
      <c r="E109" s="12" t="s">
        <v>104</v>
      </c>
      <c r="F109" s="13">
        <v>6</v>
      </c>
      <c r="G109" s="20"/>
      <c r="H109" s="2"/>
      <c r="I109" s="15">
        <v>100</v>
      </c>
      <c r="J109" s="15">
        <v>4</v>
      </c>
    </row>
    <row r="110" spans="1:10" ht="42" customHeight="1">
      <c r="A110" s="29" t="s">
        <v>105</v>
      </c>
      <c r="B110" s="30"/>
      <c r="C110" s="30"/>
      <c r="D110" s="31"/>
      <c r="E110" s="12" t="s">
        <v>15</v>
      </c>
      <c r="F110" s="13">
        <v>1</v>
      </c>
      <c r="G110" s="20"/>
      <c r="H110" s="2"/>
      <c r="I110" s="15">
        <v>101</v>
      </c>
      <c r="J110" s="15">
        <v>210</v>
      </c>
    </row>
    <row r="111" spans="1:10" ht="42" customHeight="1">
      <c r="A111" s="29" t="s">
        <v>106</v>
      </c>
      <c r="B111" s="30"/>
      <c r="C111" s="30"/>
      <c r="D111" s="31"/>
      <c r="E111" s="12" t="s">
        <v>15</v>
      </c>
      <c r="F111" s="13">
        <v>1</v>
      </c>
      <c r="G111" s="20"/>
      <c r="H111" s="2"/>
      <c r="I111" s="15">
        <v>102</v>
      </c>
      <c r="J111" s="15">
        <v>220</v>
      </c>
    </row>
    <row r="112" spans="1:10" ht="42" customHeight="1">
      <c r="A112" s="26" t="s">
        <v>107</v>
      </c>
      <c r="B112" s="27"/>
      <c r="C112" s="27"/>
      <c r="D112" s="28"/>
      <c r="E112" s="21" t="s">
        <v>15</v>
      </c>
      <c r="F112" s="22">
        <v>1</v>
      </c>
      <c r="G112" s="23">
        <f>+G10+G111</f>
        <v>0</v>
      </c>
      <c r="H112" s="24"/>
      <c r="I112" s="25">
        <v>103</v>
      </c>
      <c r="J112" s="25">
        <v>30</v>
      </c>
    </row>
    <row r="113" spans="1:10" ht="42" customHeight="1">
      <c r="A113" s="33" t="s">
        <v>11</v>
      </c>
      <c r="B113" s="34"/>
      <c r="C113" s="34"/>
      <c r="D113" s="35"/>
      <c r="E113" s="16" t="s">
        <v>12</v>
      </c>
      <c r="F113" s="17" t="s">
        <v>12</v>
      </c>
      <c r="G113" s="18">
        <f>G112</f>
        <v>0</v>
      </c>
      <c r="I113" s="15">
        <v>104</v>
      </c>
      <c r="J113" s="15">
        <v>90</v>
      </c>
    </row>
    <row r="114" spans="1:10" ht="42" customHeight="1"/>
    <row r="115" spans="1:10" ht="42" customHeight="1"/>
  </sheetData>
  <sheetProtection algorithmName="SHA-512" hashValue="u35u7FuoNNEOllZdi8GOI89TGyRLBJZJ6B5NIsluE06z5cv0hYPjR4TpY6Tce3iTHf9rzq1lgo62USntzmSRzA==" saltValue="/E2n/HGGWvs/+nOnAgK3pQ==" spinCount="100000" sheet="1" objects="1" scenarios="1"/>
  <mergeCells count="32">
    <mergeCell ref="A9:D9"/>
    <mergeCell ref="F3:G3"/>
    <mergeCell ref="F4:G4"/>
    <mergeCell ref="F5:G5"/>
    <mergeCell ref="A7:G7"/>
    <mergeCell ref="B8:G8"/>
    <mergeCell ref="A113:D113"/>
    <mergeCell ref="A10:D10"/>
    <mergeCell ref="A11:D11"/>
    <mergeCell ref="A12:D12"/>
    <mergeCell ref="B13:D13"/>
    <mergeCell ref="C14:D14"/>
    <mergeCell ref="B39:D39"/>
    <mergeCell ref="A87:D87"/>
    <mergeCell ref="C40:D40"/>
    <mergeCell ref="B44:D44"/>
    <mergeCell ref="C45:D45"/>
    <mergeCell ref="B70:D70"/>
    <mergeCell ref="C71:D71"/>
    <mergeCell ref="B75:D75"/>
    <mergeCell ref="C76:D76"/>
    <mergeCell ref="B81:D81"/>
    <mergeCell ref="C82:D82"/>
    <mergeCell ref="A85:D85"/>
    <mergeCell ref="A86:D86"/>
    <mergeCell ref="A112:D112"/>
    <mergeCell ref="A88:D88"/>
    <mergeCell ref="B89:D89"/>
    <mergeCell ref="C90:D90"/>
    <mergeCell ref="C106:D106"/>
    <mergeCell ref="A110:D110"/>
    <mergeCell ref="A111:D111"/>
  </mergeCells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2019-08-07T01:21:16Z</cp:lastPrinted>
  <dcterms:created xsi:type="dcterms:W3CDTF">2019-08-07T01:17:26Z</dcterms:created>
  <dcterms:modified xsi:type="dcterms:W3CDTF">2019-08-07T01:34:27Z</dcterms:modified>
</cp:coreProperties>
</file>